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810"/>
  <workbookPr autoCompressPictures="0"/>
  <bookViews>
    <workbookView xWindow="1280" yWindow="0" windowWidth="24460" windowHeight="16380"/>
  </bookViews>
  <sheets>
    <sheet name="Master Budget" sheetId="2" r:id="rId1"/>
  </sheets>
  <definedNames>
    <definedName name="_xlnm.Print_Area" localSheetId="0">'Master Budget'!$A$1:$J$39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G17" i="2"/>
  <c r="H17" i="2"/>
  <c r="I17" i="2"/>
  <c r="J17" i="2"/>
  <c r="D18" i="2"/>
  <c r="G18" i="2"/>
  <c r="H18" i="2"/>
  <c r="I18" i="2"/>
  <c r="J18" i="2"/>
  <c r="D20" i="2"/>
  <c r="G20" i="2"/>
  <c r="H20" i="2"/>
  <c r="I20" i="2"/>
  <c r="J20" i="2"/>
  <c r="D21" i="2"/>
  <c r="G21" i="2"/>
  <c r="H21" i="2"/>
  <c r="I21" i="2"/>
  <c r="J21" i="2"/>
  <c r="D23" i="2"/>
  <c r="G23" i="2"/>
  <c r="H23" i="2"/>
  <c r="I23" i="2"/>
  <c r="J23" i="2"/>
  <c r="D24" i="2"/>
  <c r="G24" i="2"/>
  <c r="H24" i="2"/>
  <c r="I24" i="2"/>
  <c r="J24" i="2"/>
  <c r="D25" i="2"/>
  <c r="G25" i="2"/>
  <c r="H25" i="2"/>
  <c r="I25" i="2"/>
  <c r="J25" i="2"/>
  <c r="B33" i="2"/>
  <c r="I30" i="2"/>
  <c r="I29" i="2"/>
  <c r="I28" i="2"/>
  <c r="H30" i="2"/>
  <c r="H29" i="2"/>
  <c r="H28" i="2"/>
  <c r="G30" i="2"/>
  <c r="G29" i="2"/>
  <c r="G28" i="2"/>
  <c r="D30" i="2"/>
  <c r="J30" i="2"/>
  <c r="D29" i="2"/>
  <c r="J29" i="2"/>
  <c r="D28" i="2"/>
  <c r="J28" i="2"/>
  <c r="H4" i="2"/>
  <c r="H26" i="2"/>
  <c r="H14" i="2"/>
  <c r="H13" i="2"/>
  <c r="H10" i="2"/>
  <c r="H8" i="2"/>
  <c r="H6" i="2"/>
  <c r="H5" i="2"/>
  <c r="F33" i="2"/>
  <c r="E33" i="2"/>
  <c r="I26" i="2"/>
  <c r="I14" i="2"/>
  <c r="I13" i="2"/>
  <c r="I10" i="2"/>
  <c r="I8" i="2"/>
  <c r="I6" i="2"/>
  <c r="I5" i="2"/>
  <c r="I4" i="2"/>
  <c r="G26" i="2"/>
  <c r="G14" i="2"/>
  <c r="G13" i="2"/>
  <c r="G10" i="2"/>
  <c r="G8" i="2"/>
  <c r="G6" i="2"/>
  <c r="G4" i="2"/>
  <c r="G5" i="2"/>
  <c r="G33" i="2"/>
  <c r="D5" i="2"/>
  <c r="J5" i="2"/>
  <c r="D4" i="2"/>
  <c r="J4" i="2"/>
  <c r="D6" i="2"/>
  <c r="C33" i="2"/>
  <c r="D26" i="2"/>
  <c r="J26" i="2"/>
  <c r="D14" i="2"/>
  <c r="J14" i="2"/>
  <c r="D13" i="2"/>
  <c r="J13" i="2"/>
  <c r="D10" i="2"/>
  <c r="D8" i="2"/>
  <c r="J8" i="2"/>
  <c r="I33" i="2"/>
  <c r="I35" i="2"/>
  <c r="F34" i="2"/>
  <c r="J10" i="2"/>
  <c r="J6" i="2"/>
  <c r="J33" i="2"/>
  <c r="E34" i="2"/>
  <c r="G34" i="2"/>
  <c r="D33" i="2"/>
  <c r="C34" i="2"/>
  <c r="H33" i="2"/>
  <c r="H35" i="2"/>
  <c r="B34" i="2"/>
  <c r="D34" i="2"/>
</calcChain>
</file>

<file path=xl/sharedStrings.xml><?xml version="1.0" encoding="utf-8"?>
<sst xmlns="http://schemas.openxmlformats.org/spreadsheetml/2006/main" count="57" uniqueCount="38">
  <si>
    <t>Permits</t>
  </si>
  <si>
    <t>Plumbing</t>
  </si>
  <si>
    <t>Electrical</t>
  </si>
  <si>
    <t>Flooring</t>
  </si>
  <si>
    <t>HVAC</t>
  </si>
  <si>
    <t>Demolition &amp; Removal</t>
  </si>
  <si>
    <t>Framing</t>
  </si>
  <si>
    <t>Drywall</t>
  </si>
  <si>
    <t>Rough</t>
  </si>
  <si>
    <t>New fixtures</t>
  </si>
  <si>
    <t>Changes /Addtions</t>
  </si>
  <si>
    <t>Insulation</t>
  </si>
  <si>
    <t>Interior Trim</t>
  </si>
  <si>
    <t>Painting</t>
  </si>
  <si>
    <t>Cabinets</t>
  </si>
  <si>
    <t>Furniture</t>
  </si>
  <si>
    <t>Drapes/Blinds</t>
  </si>
  <si>
    <t>Fixtures/Lighting</t>
  </si>
  <si>
    <t>ITEM</t>
  </si>
  <si>
    <t>Materials</t>
  </si>
  <si>
    <t>Total</t>
  </si>
  <si>
    <t>ESTIMATED COSTS</t>
  </si>
  <si>
    <t xml:space="preserve">Labor </t>
  </si>
  <si>
    <t>ACTUAL COSTS</t>
  </si>
  <si>
    <t>VARIANCE</t>
  </si>
  <si>
    <t>POST PROJECT PURCHASES</t>
  </si>
  <si>
    <t>Plans (Architectural Services)</t>
  </si>
  <si>
    <t>SUBTOTALS</t>
  </si>
  <si>
    <t>NOTES</t>
  </si>
  <si>
    <t>BUFFER</t>
  </si>
  <si>
    <t xml:space="preserve">% of TOTAL </t>
  </si>
  <si>
    <t>Spent  more on materials than estimated</t>
  </si>
  <si>
    <t>VARIANCE PERCENTAGE</t>
  </si>
  <si>
    <t>I spent 233% more in materials than I had estimated</t>
  </si>
  <si>
    <t>I spent 50% less on labor than I had estimated</t>
  </si>
  <si>
    <t>MISC</t>
  </si>
  <si>
    <t>Purgula.com</t>
  </si>
  <si>
    <t>Master Budgeting Spreadsheet provided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</si>
</sst>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entury Gothic"/>
    </font>
    <font>
      <sz val="11"/>
      <color theme="1"/>
      <name val="Century Gothic"/>
    </font>
    <font>
      <sz val="12"/>
      <color theme="1"/>
      <name val="Century Gothic"/>
    </font>
    <font>
      <b/>
      <sz val="12"/>
      <color theme="1"/>
      <name val="Century Gothic"/>
    </font>
    <font>
      <b/>
      <u/>
      <sz val="12"/>
      <color theme="1"/>
      <name val="Century Gothic"/>
    </font>
    <font>
      <b/>
      <u/>
      <sz val="11"/>
      <color theme="1"/>
      <name val="Century Gothic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entury Gothic"/>
    </font>
  </fonts>
  <fills count="5">
    <fill>
      <patternFill patternType="none"/>
    </fill>
    <fill>
      <patternFill patternType="gray125"/>
    </fill>
    <fill>
      <patternFill patternType="solid">
        <fgColor rgb="FFCBD8AC"/>
        <bgColor indexed="64"/>
      </patternFill>
    </fill>
    <fill>
      <patternFill patternType="solid">
        <fgColor rgb="FFDCF0EC"/>
        <bgColor indexed="64"/>
      </patternFill>
    </fill>
    <fill>
      <patternFill patternType="solid">
        <fgColor rgb="FFA8B77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13" xfId="0" applyFont="1" applyBorder="1"/>
    <xf numFmtId="0" fontId="4" fillId="0" borderId="0" xfId="0" applyFont="1"/>
    <xf numFmtId="0" fontId="3" fillId="0" borderId="13" xfId="0" applyFont="1" applyBorder="1" applyAlignment="1">
      <alignment horizontal="left" indent="1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/>
    <xf numFmtId="3" fontId="4" fillId="0" borderId="16" xfId="0" applyNumberFormat="1" applyFont="1" applyFill="1" applyBorder="1"/>
    <xf numFmtId="3" fontId="4" fillId="2" borderId="16" xfId="0" applyNumberFormat="1" applyFont="1" applyFill="1" applyBorder="1"/>
    <xf numFmtId="0" fontId="4" fillId="0" borderId="19" xfId="0" applyFont="1" applyBorder="1"/>
    <xf numFmtId="3" fontId="4" fillId="0" borderId="16" xfId="0" applyNumberFormat="1" applyFont="1" applyBorder="1"/>
    <xf numFmtId="0" fontId="4" fillId="0" borderId="1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0" xfId="0" applyFont="1" applyAlignment="1">
      <alignment wrapText="1"/>
    </xf>
    <xf numFmtId="9" fontId="4" fillId="0" borderId="0" xfId="2" applyFont="1"/>
    <xf numFmtId="0" fontId="4" fillId="0" borderId="0" xfId="0" applyFont="1" applyBorder="1"/>
    <xf numFmtId="0" fontId="3" fillId="3" borderId="7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3" xfId="0" applyFont="1" applyFill="1" applyBorder="1"/>
    <xf numFmtId="0" fontId="3" fillId="3" borderId="0" xfId="0" applyFont="1" applyFill="1" applyBorder="1"/>
    <xf numFmtId="0" fontId="5" fillId="3" borderId="17" xfId="0" applyFont="1" applyFill="1" applyBorder="1"/>
    <xf numFmtId="0" fontId="6" fillId="3" borderId="14" xfId="0" applyFont="1" applyFill="1" applyBorder="1" applyAlignment="1">
      <alignment horizontal="center"/>
    </xf>
    <xf numFmtId="164" fontId="5" fillId="3" borderId="16" xfId="1" applyFont="1" applyFill="1" applyBorder="1"/>
    <xf numFmtId="0" fontId="6" fillId="3" borderId="13" xfId="0" applyFont="1" applyFill="1" applyBorder="1" applyAlignment="1">
      <alignment horizontal="center"/>
    </xf>
    <xf numFmtId="9" fontId="5" fillId="3" borderId="16" xfId="2" applyFont="1" applyFill="1" applyBorder="1" applyAlignment="1">
      <alignment horizontal="center"/>
    </xf>
    <xf numFmtId="9" fontId="5" fillId="3" borderId="16" xfId="0" applyNumberFormat="1" applyFont="1" applyFill="1" applyBorder="1" applyAlignment="1">
      <alignment horizontal="center"/>
    </xf>
    <xf numFmtId="9" fontId="6" fillId="3" borderId="16" xfId="2" applyFont="1" applyFill="1" applyBorder="1" applyAlignment="1">
      <alignment horizontal="center"/>
    </xf>
    <xf numFmtId="9" fontId="6" fillId="3" borderId="16" xfId="0" applyNumberFormat="1" applyFont="1" applyFill="1" applyBorder="1" applyAlignment="1">
      <alignment horizontal="center"/>
    </xf>
    <xf numFmtId="0" fontId="5" fillId="3" borderId="13" xfId="0" applyFont="1" applyFill="1" applyBorder="1"/>
    <xf numFmtId="0" fontId="7" fillId="3" borderId="16" xfId="0" applyFont="1" applyFill="1" applyBorder="1" applyAlignment="1">
      <alignment horizontal="center"/>
    </xf>
    <xf numFmtId="0" fontId="5" fillId="3" borderId="15" xfId="0" applyFont="1" applyFill="1" applyBorder="1"/>
    <xf numFmtId="0" fontId="7" fillId="3" borderId="18" xfId="0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0" xfId="0" applyFont="1" applyFill="1" applyBorder="1"/>
    <xf numFmtId="0" fontId="3" fillId="4" borderId="2" xfId="0" applyFont="1" applyFill="1" applyBorder="1"/>
    <xf numFmtId="0" fontId="3" fillId="4" borderId="1" xfId="0" applyFont="1" applyFill="1" applyBorder="1"/>
    <xf numFmtId="0" fontId="3" fillId="4" borderId="16" xfId="0" applyFont="1" applyFill="1" applyBorder="1"/>
    <xf numFmtId="0" fontId="6" fillId="4" borderId="16" xfId="0" applyFont="1" applyFill="1" applyBorder="1"/>
    <xf numFmtId="0" fontId="11" fillId="0" borderId="0" xfId="3" applyFont="1"/>
    <xf numFmtId="0" fontId="4" fillId="0" borderId="0" xfId="0" applyFont="1" applyAlignment="1">
      <alignment horizontal="right"/>
    </xf>
    <xf numFmtId="0" fontId="4" fillId="0" borderId="22" xfId="0" applyFont="1" applyBorder="1"/>
  </cellXfs>
  <cellStyles count="8">
    <cellStyle name="Comma" xfId="1" builtin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3" builtinId="8"/>
    <cellStyle name="Normal" xfId="0" builtinId="0"/>
    <cellStyle name="Percent" xfId="2" builtinId="5"/>
  </cellStyles>
  <dxfs count="20"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3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urgula.com" TargetMode="Externa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75" zoomScaleNormal="75" zoomScalePageLayoutView="75" workbookViewId="0">
      <selection activeCell="J46" sqref="J46"/>
    </sheetView>
  </sheetViews>
  <sheetFormatPr baseColWidth="10" defaultColWidth="8.83203125" defaultRowHeight="14" x14ac:dyDescent="0"/>
  <cols>
    <col min="1" max="1" width="28.1640625" style="2" customWidth="1"/>
    <col min="2" max="4" width="13.5" style="2" bestFit="1" customWidth="1"/>
    <col min="5" max="5" width="13" style="2" bestFit="1" customWidth="1"/>
    <col min="6" max="6" width="14.6640625" style="2" customWidth="1"/>
    <col min="7" max="7" width="16.33203125" style="2" customWidth="1"/>
    <col min="8" max="8" width="13" style="2" bestFit="1" customWidth="1"/>
    <col min="9" max="9" width="14.5" style="2" bestFit="1" customWidth="1"/>
    <col min="10" max="10" width="14.33203125" style="12" bestFit="1" customWidth="1"/>
    <col min="11" max="11" width="51.83203125" style="2" customWidth="1"/>
    <col min="12" max="16384" width="8.83203125" style="2"/>
  </cols>
  <sheetData>
    <row r="1" spans="1:11">
      <c r="A1" s="16"/>
      <c r="B1" s="17" t="s">
        <v>21</v>
      </c>
      <c r="C1" s="18"/>
      <c r="D1" s="19"/>
      <c r="E1" s="20" t="s">
        <v>23</v>
      </c>
      <c r="F1" s="21"/>
      <c r="G1" s="22"/>
      <c r="H1" s="20" t="s">
        <v>24</v>
      </c>
      <c r="I1" s="21"/>
      <c r="J1" s="22"/>
      <c r="K1" s="20"/>
    </row>
    <row r="2" spans="1:11" ht="15" thickBot="1">
      <c r="A2" s="23" t="s">
        <v>18</v>
      </c>
      <c r="B2" s="24"/>
      <c r="C2" s="25"/>
      <c r="D2" s="26"/>
      <c r="E2" s="27"/>
      <c r="F2" s="28"/>
      <c r="G2" s="29"/>
      <c r="H2" s="27"/>
      <c r="I2" s="28"/>
      <c r="J2" s="29"/>
      <c r="K2" s="27" t="s">
        <v>28</v>
      </c>
    </row>
    <row r="3" spans="1:11">
      <c r="A3" s="30"/>
      <c r="B3" s="44" t="s">
        <v>22</v>
      </c>
      <c r="C3" s="45" t="s">
        <v>19</v>
      </c>
      <c r="D3" s="46" t="s">
        <v>20</v>
      </c>
      <c r="E3" s="47" t="s">
        <v>22</v>
      </c>
      <c r="F3" s="45" t="s">
        <v>19</v>
      </c>
      <c r="G3" s="45" t="s">
        <v>20</v>
      </c>
      <c r="H3" s="48" t="s">
        <v>22</v>
      </c>
      <c r="I3" s="48" t="s">
        <v>19</v>
      </c>
      <c r="J3" s="48" t="s">
        <v>20</v>
      </c>
      <c r="K3" s="48"/>
    </row>
    <row r="4" spans="1:11">
      <c r="A4" s="5" t="s">
        <v>0</v>
      </c>
      <c r="B4" s="6">
        <v>20000</v>
      </c>
      <c r="C4" s="6">
        <v>15000</v>
      </c>
      <c r="D4" s="6">
        <f t="shared" ref="D4:D5" si="0">B4+C4</f>
        <v>35000</v>
      </c>
      <c r="E4" s="6">
        <v>10000</v>
      </c>
      <c r="F4" s="6">
        <v>50000</v>
      </c>
      <c r="G4" s="6">
        <f>E4+F4</f>
        <v>60000</v>
      </c>
      <c r="H4" s="6">
        <f>B4-E4</f>
        <v>10000</v>
      </c>
      <c r="I4" s="7">
        <f>C4-F4</f>
        <v>-35000</v>
      </c>
      <c r="J4" s="7">
        <f>D4-G4</f>
        <v>-25000</v>
      </c>
      <c r="K4" s="8" t="s">
        <v>31</v>
      </c>
    </row>
    <row r="5" spans="1:11">
      <c r="A5" s="1" t="s">
        <v>26</v>
      </c>
      <c r="B5" s="9">
        <v>20000</v>
      </c>
      <c r="C5" s="9">
        <v>15000</v>
      </c>
      <c r="D5" s="9">
        <f t="shared" si="0"/>
        <v>35000</v>
      </c>
      <c r="E5" s="9">
        <v>10000</v>
      </c>
      <c r="F5" s="9">
        <v>50000</v>
      </c>
      <c r="G5" s="9">
        <f t="shared" ref="G5:G6" si="1">E5+F5</f>
        <v>60000</v>
      </c>
      <c r="H5" s="9">
        <f t="shared" ref="H5:H26" si="2">B5-E5</f>
        <v>10000</v>
      </c>
      <c r="I5" s="9">
        <f t="shared" ref="I5:I6" si="3">C5-F5</f>
        <v>-35000</v>
      </c>
      <c r="J5" s="9">
        <f t="shared" ref="J5:J6" si="4">D5-G5</f>
        <v>-25000</v>
      </c>
      <c r="K5" s="8"/>
    </row>
    <row r="6" spans="1:11">
      <c r="A6" s="1" t="s">
        <v>5</v>
      </c>
      <c r="B6" s="9">
        <v>20000</v>
      </c>
      <c r="C6" s="9">
        <v>15000</v>
      </c>
      <c r="D6" s="9">
        <f>B6+C6</f>
        <v>35000</v>
      </c>
      <c r="E6" s="9">
        <v>10000</v>
      </c>
      <c r="F6" s="9">
        <v>50000</v>
      </c>
      <c r="G6" s="9">
        <f t="shared" si="1"/>
        <v>60000</v>
      </c>
      <c r="H6" s="9">
        <f t="shared" si="2"/>
        <v>10000</v>
      </c>
      <c r="I6" s="9">
        <f t="shared" si="3"/>
        <v>-35000</v>
      </c>
      <c r="J6" s="9">
        <f t="shared" si="4"/>
        <v>-25000</v>
      </c>
      <c r="K6" s="8"/>
    </row>
    <row r="7" spans="1:11">
      <c r="A7" s="1"/>
      <c r="B7" s="10"/>
      <c r="C7" s="10"/>
      <c r="D7" s="10"/>
      <c r="E7" s="10"/>
      <c r="F7" s="10"/>
      <c r="G7" s="10"/>
      <c r="H7" s="9"/>
      <c r="I7" s="9"/>
      <c r="J7" s="9"/>
      <c r="K7" s="8"/>
    </row>
    <row r="8" spans="1:11">
      <c r="A8" s="1" t="s">
        <v>6</v>
      </c>
      <c r="B8" s="9">
        <v>20000</v>
      </c>
      <c r="C8" s="9">
        <v>15000</v>
      </c>
      <c r="D8" s="9">
        <f>B8+C8</f>
        <v>35000</v>
      </c>
      <c r="E8" s="9">
        <v>10000</v>
      </c>
      <c r="F8" s="9">
        <v>50000</v>
      </c>
      <c r="G8" s="9">
        <f>E8+F8</f>
        <v>60000</v>
      </c>
      <c r="H8" s="9">
        <f t="shared" si="2"/>
        <v>10000</v>
      </c>
      <c r="I8" s="9">
        <f t="shared" ref="I8" si="5">C8-F8</f>
        <v>-35000</v>
      </c>
      <c r="J8" s="9">
        <f t="shared" ref="J8" si="6">D8-G8</f>
        <v>-25000</v>
      </c>
      <c r="K8" s="8"/>
    </row>
    <row r="9" spans="1:11">
      <c r="A9" s="1"/>
      <c r="B9" s="10"/>
      <c r="C9" s="10"/>
      <c r="D9" s="10"/>
      <c r="E9" s="10"/>
      <c r="F9" s="10"/>
      <c r="G9" s="10"/>
      <c r="H9" s="9"/>
      <c r="I9" s="9"/>
      <c r="J9" s="9"/>
      <c r="K9" s="8"/>
    </row>
    <row r="10" spans="1:11">
      <c r="A10" s="1" t="s">
        <v>7</v>
      </c>
      <c r="B10" s="9">
        <v>20000</v>
      </c>
      <c r="C10" s="9">
        <v>15000</v>
      </c>
      <c r="D10" s="9">
        <f>B10+C10</f>
        <v>35000</v>
      </c>
      <c r="E10" s="9">
        <v>10000</v>
      </c>
      <c r="F10" s="9">
        <v>50000</v>
      </c>
      <c r="G10" s="9">
        <f>E10+F10</f>
        <v>60000</v>
      </c>
      <c r="H10" s="9">
        <f t="shared" si="2"/>
        <v>10000</v>
      </c>
      <c r="I10" s="9">
        <f t="shared" ref="I10" si="7">C10-F10</f>
        <v>-35000</v>
      </c>
      <c r="J10" s="9">
        <f t="shared" ref="J10" si="8">D10-G10</f>
        <v>-25000</v>
      </c>
      <c r="K10" s="8"/>
    </row>
    <row r="11" spans="1:11">
      <c r="A11" s="1"/>
      <c r="B11" s="10"/>
      <c r="C11" s="10"/>
      <c r="D11" s="10"/>
      <c r="E11" s="10"/>
      <c r="F11" s="10"/>
      <c r="G11" s="10"/>
      <c r="H11" s="9"/>
      <c r="I11" s="9"/>
      <c r="J11" s="9"/>
      <c r="K11" s="8"/>
    </row>
    <row r="12" spans="1:11">
      <c r="A12" s="1" t="s">
        <v>2</v>
      </c>
      <c r="B12" s="10"/>
      <c r="C12" s="10"/>
      <c r="D12" s="10"/>
      <c r="E12" s="10"/>
      <c r="F12" s="10"/>
      <c r="G12" s="10"/>
      <c r="H12" s="9"/>
      <c r="I12" s="9"/>
      <c r="J12" s="9"/>
      <c r="K12" s="8"/>
    </row>
    <row r="13" spans="1:11">
      <c r="A13" s="3" t="s">
        <v>8</v>
      </c>
      <c r="B13" s="9">
        <v>20000</v>
      </c>
      <c r="C13" s="9">
        <v>15000</v>
      </c>
      <c r="D13" s="9">
        <f t="shared" ref="D13:D14" si="9">B13+C13</f>
        <v>35000</v>
      </c>
      <c r="E13" s="9">
        <v>10000</v>
      </c>
      <c r="F13" s="9">
        <v>50000</v>
      </c>
      <c r="G13" s="9">
        <f t="shared" ref="G13:G14" si="10">E13+F13</f>
        <v>60000</v>
      </c>
      <c r="H13" s="9">
        <f t="shared" si="2"/>
        <v>10000</v>
      </c>
      <c r="I13" s="9">
        <f t="shared" ref="I13:I14" si="11">C13-F13</f>
        <v>-35000</v>
      </c>
      <c r="J13" s="9">
        <f t="shared" ref="J13:J14" si="12">D13-G13</f>
        <v>-25000</v>
      </c>
      <c r="K13" s="8"/>
    </row>
    <row r="14" spans="1:11">
      <c r="A14" s="3" t="s">
        <v>17</v>
      </c>
      <c r="B14" s="9">
        <v>20000</v>
      </c>
      <c r="C14" s="9">
        <v>15000</v>
      </c>
      <c r="D14" s="9">
        <f t="shared" si="9"/>
        <v>35000</v>
      </c>
      <c r="E14" s="9">
        <v>10000</v>
      </c>
      <c r="F14" s="9">
        <v>50000</v>
      </c>
      <c r="G14" s="9">
        <f t="shared" si="10"/>
        <v>60000</v>
      </c>
      <c r="H14" s="9">
        <f t="shared" si="2"/>
        <v>10000</v>
      </c>
      <c r="I14" s="9">
        <f t="shared" si="11"/>
        <v>-35000</v>
      </c>
      <c r="J14" s="9">
        <f t="shared" si="12"/>
        <v>-25000</v>
      </c>
      <c r="K14" s="8"/>
    </row>
    <row r="15" spans="1:11">
      <c r="A15" s="1"/>
      <c r="B15" s="10"/>
      <c r="C15" s="10"/>
      <c r="D15" s="10"/>
      <c r="E15" s="10"/>
      <c r="F15" s="10"/>
      <c r="G15" s="10"/>
      <c r="H15" s="9"/>
      <c r="I15" s="9"/>
      <c r="J15" s="9"/>
      <c r="K15" s="8"/>
    </row>
    <row r="16" spans="1:11">
      <c r="A16" s="1" t="s">
        <v>1</v>
      </c>
      <c r="B16" s="10"/>
      <c r="C16" s="10"/>
      <c r="D16" s="10"/>
      <c r="E16" s="10"/>
      <c r="F16" s="10"/>
      <c r="G16" s="10"/>
      <c r="H16" s="9"/>
      <c r="I16" s="9"/>
      <c r="J16" s="9"/>
      <c r="K16" s="8"/>
    </row>
    <row r="17" spans="1:11">
      <c r="A17" s="3" t="s">
        <v>8</v>
      </c>
      <c r="B17" s="9">
        <v>20000</v>
      </c>
      <c r="C17" s="9">
        <v>15000</v>
      </c>
      <c r="D17" s="9">
        <f t="shared" ref="D17:D18" si="13">B17+C17</f>
        <v>35000</v>
      </c>
      <c r="E17" s="9">
        <v>10000</v>
      </c>
      <c r="F17" s="9">
        <v>50000</v>
      </c>
      <c r="G17" s="9">
        <f t="shared" ref="G17:G18" si="14">E17+F17</f>
        <v>60000</v>
      </c>
      <c r="H17" s="9">
        <f t="shared" si="2"/>
        <v>10000</v>
      </c>
      <c r="I17" s="9">
        <f t="shared" ref="I17:I18" si="15">C17-F17</f>
        <v>-35000</v>
      </c>
      <c r="J17" s="9">
        <f t="shared" ref="J17:J18" si="16">D17-G17</f>
        <v>-25000</v>
      </c>
      <c r="K17" s="8"/>
    </row>
    <row r="18" spans="1:11">
      <c r="A18" s="3" t="s">
        <v>9</v>
      </c>
      <c r="B18" s="9">
        <v>20000</v>
      </c>
      <c r="C18" s="9">
        <v>15000</v>
      </c>
      <c r="D18" s="9">
        <f t="shared" si="13"/>
        <v>35000</v>
      </c>
      <c r="E18" s="9">
        <v>10000</v>
      </c>
      <c r="F18" s="9">
        <v>50000</v>
      </c>
      <c r="G18" s="9">
        <f t="shared" si="14"/>
        <v>60000</v>
      </c>
      <c r="H18" s="9">
        <f t="shared" si="2"/>
        <v>10000</v>
      </c>
      <c r="I18" s="9">
        <f t="shared" si="15"/>
        <v>-35000</v>
      </c>
      <c r="J18" s="9">
        <f t="shared" si="16"/>
        <v>-25000</v>
      </c>
      <c r="K18" s="8"/>
    </row>
    <row r="19" spans="1:11">
      <c r="A19" s="1" t="s">
        <v>4</v>
      </c>
      <c r="B19" s="10"/>
      <c r="C19" s="10"/>
      <c r="D19" s="10"/>
      <c r="E19" s="10"/>
      <c r="F19" s="10"/>
      <c r="G19" s="10"/>
      <c r="H19" s="9"/>
      <c r="I19" s="9"/>
      <c r="J19" s="9"/>
      <c r="K19" s="8"/>
    </row>
    <row r="20" spans="1:11">
      <c r="A20" s="3" t="s">
        <v>10</v>
      </c>
      <c r="B20" s="9">
        <v>20000</v>
      </c>
      <c r="C20" s="9">
        <v>15000</v>
      </c>
      <c r="D20" s="9">
        <f t="shared" ref="D20:D21" si="17">B20+C20</f>
        <v>35000</v>
      </c>
      <c r="E20" s="9">
        <v>10000</v>
      </c>
      <c r="F20" s="9">
        <v>50000</v>
      </c>
      <c r="G20" s="9">
        <f t="shared" ref="G20:G21" si="18">E20+F20</f>
        <v>60000</v>
      </c>
      <c r="H20" s="9">
        <f t="shared" si="2"/>
        <v>10000</v>
      </c>
      <c r="I20" s="9">
        <f t="shared" ref="I20:I21" si="19">C20-F20</f>
        <v>-35000</v>
      </c>
      <c r="J20" s="9">
        <f t="shared" ref="J20:J21" si="20">D20-G20</f>
        <v>-25000</v>
      </c>
      <c r="K20" s="8"/>
    </row>
    <row r="21" spans="1:11">
      <c r="A21" s="3" t="s">
        <v>11</v>
      </c>
      <c r="B21" s="9">
        <v>20000</v>
      </c>
      <c r="C21" s="9">
        <v>15000</v>
      </c>
      <c r="D21" s="9">
        <f t="shared" si="17"/>
        <v>35000</v>
      </c>
      <c r="E21" s="9">
        <v>10000</v>
      </c>
      <c r="F21" s="9">
        <v>50000</v>
      </c>
      <c r="G21" s="9">
        <f t="shared" si="18"/>
        <v>60000</v>
      </c>
      <c r="H21" s="9">
        <f t="shared" si="2"/>
        <v>10000</v>
      </c>
      <c r="I21" s="9">
        <f t="shared" si="19"/>
        <v>-35000</v>
      </c>
      <c r="J21" s="9">
        <f t="shared" si="20"/>
        <v>-25000</v>
      </c>
      <c r="K21" s="8"/>
    </row>
    <row r="22" spans="1:11">
      <c r="A22" s="4" t="s">
        <v>12</v>
      </c>
      <c r="B22" s="10"/>
      <c r="C22" s="10"/>
      <c r="D22" s="10"/>
      <c r="E22" s="10"/>
      <c r="F22" s="10"/>
      <c r="G22" s="10"/>
      <c r="H22" s="9"/>
      <c r="I22" s="9"/>
      <c r="J22" s="9"/>
      <c r="K22" s="8"/>
    </row>
    <row r="23" spans="1:11">
      <c r="A23" s="4" t="s">
        <v>3</v>
      </c>
      <c r="B23" s="9">
        <v>20000</v>
      </c>
      <c r="C23" s="9">
        <v>15000</v>
      </c>
      <c r="D23" s="9">
        <f>B23+C23</f>
        <v>35000</v>
      </c>
      <c r="E23" s="9">
        <v>10000</v>
      </c>
      <c r="F23" s="9">
        <v>50000</v>
      </c>
      <c r="G23" s="9">
        <f t="shared" ref="G23:G26" si="21">E23+F23</f>
        <v>60000</v>
      </c>
      <c r="H23" s="9">
        <f t="shared" si="2"/>
        <v>10000</v>
      </c>
      <c r="I23" s="9">
        <f t="shared" ref="I23:I26" si="22">C23-F23</f>
        <v>-35000</v>
      </c>
      <c r="J23" s="9">
        <f t="shared" ref="J23:J26" si="23">D23-G23</f>
        <v>-25000</v>
      </c>
      <c r="K23" s="8"/>
    </row>
    <row r="24" spans="1:11">
      <c r="A24" s="4" t="s">
        <v>13</v>
      </c>
      <c r="B24" s="9">
        <v>20000</v>
      </c>
      <c r="C24" s="9">
        <v>15000</v>
      </c>
      <c r="D24" s="9">
        <f>B24+C24</f>
        <v>35000</v>
      </c>
      <c r="E24" s="9">
        <v>10000</v>
      </c>
      <c r="F24" s="9">
        <v>50000</v>
      </c>
      <c r="G24" s="9">
        <f t="shared" si="21"/>
        <v>60000</v>
      </c>
      <c r="H24" s="9">
        <f t="shared" si="2"/>
        <v>10000</v>
      </c>
      <c r="I24" s="9">
        <f t="shared" si="22"/>
        <v>-35000</v>
      </c>
      <c r="J24" s="9">
        <f t="shared" si="23"/>
        <v>-25000</v>
      </c>
      <c r="K24" s="8"/>
    </row>
    <row r="25" spans="1:11">
      <c r="A25" s="4" t="s">
        <v>14</v>
      </c>
      <c r="B25" s="9">
        <v>20000</v>
      </c>
      <c r="C25" s="9">
        <v>15000</v>
      </c>
      <c r="D25" s="9">
        <f>B25+C25</f>
        <v>35000</v>
      </c>
      <c r="E25" s="9">
        <v>10000</v>
      </c>
      <c r="F25" s="9">
        <v>50000</v>
      </c>
      <c r="G25" s="9">
        <f t="shared" si="21"/>
        <v>60000</v>
      </c>
      <c r="H25" s="9">
        <f t="shared" si="2"/>
        <v>10000</v>
      </c>
      <c r="I25" s="9">
        <f t="shared" si="22"/>
        <v>-35000</v>
      </c>
      <c r="J25" s="9">
        <f t="shared" si="23"/>
        <v>-25000</v>
      </c>
      <c r="K25" s="8"/>
    </row>
    <row r="26" spans="1:11">
      <c r="A26" s="3" t="s">
        <v>29</v>
      </c>
      <c r="B26" s="9">
        <v>20000</v>
      </c>
      <c r="C26" s="9">
        <v>15000</v>
      </c>
      <c r="D26" s="9">
        <f>B26+C26</f>
        <v>35000</v>
      </c>
      <c r="E26" s="9">
        <v>10000</v>
      </c>
      <c r="F26" s="9">
        <v>50000</v>
      </c>
      <c r="G26" s="9">
        <f t="shared" si="21"/>
        <v>60000</v>
      </c>
      <c r="H26" s="9">
        <f t="shared" si="2"/>
        <v>10000</v>
      </c>
      <c r="I26" s="9">
        <f t="shared" si="22"/>
        <v>-35000</v>
      </c>
      <c r="J26" s="9">
        <f t="shared" si="23"/>
        <v>-25000</v>
      </c>
      <c r="K26" s="8"/>
    </row>
    <row r="27" spans="1:11">
      <c r="A27" s="31" t="s">
        <v>25</v>
      </c>
      <c r="B27" s="52"/>
      <c r="C27" s="10"/>
      <c r="D27" s="10"/>
      <c r="E27" s="10"/>
      <c r="F27" s="10"/>
      <c r="G27" s="10"/>
      <c r="H27" s="10"/>
      <c r="I27" s="10"/>
      <c r="J27" s="10"/>
      <c r="K27" s="8"/>
    </row>
    <row r="28" spans="1:11">
      <c r="A28" s="3" t="s">
        <v>15</v>
      </c>
      <c r="B28" s="9">
        <v>10000</v>
      </c>
      <c r="C28" s="9">
        <v>1000</v>
      </c>
      <c r="D28" s="9">
        <f>B28+C28</f>
        <v>11000</v>
      </c>
      <c r="E28" s="6">
        <v>5000</v>
      </c>
      <c r="F28" s="6">
        <v>500</v>
      </c>
      <c r="G28" s="9">
        <f>E28+F28</f>
        <v>5500</v>
      </c>
      <c r="H28" s="9">
        <f>B28-E28</f>
        <v>5000</v>
      </c>
      <c r="I28" s="9">
        <f>C28-F28</f>
        <v>500</v>
      </c>
      <c r="J28" s="9">
        <f>D28-G28</f>
        <v>5500</v>
      </c>
      <c r="K28" s="8"/>
    </row>
    <row r="29" spans="1:11">
      <c r="A29" s="3" t="s">
        <v>16</v>
      </c>
      <c r="B29" s="9">
        <v>10000</v>
      </c>
      <c r="C29" s="9">
        <v>1500</v>
      </c>
      <c r="D29" s="9">
        <f t="shared" ref="D29:D30" si="24">B29+C29</f>
        <v>11500</v>
      </c>
      <c r="E29" s="6">
        <v>2000</v>
      </c>
      <c r="F29" s="6">
        <v>1200</v>
      </c>
      <c r="G29" s="9">
        <f t="shared" ref="G29:G30" si="25">E29+F29</f>
        <v>3200</v>
      </c>
      <c r="H29" s="9">
        <f>B29-E29</f>
        <v>8000</v>
      </c>
      <c r="I29" s="9">
        <f t="shared" ref="I29:I30" si="26">C29-F29</f>
        <v>300</v>
      </c>
      <c r="J29" s="9">
        <f t="shared" ref="J29:J30" si="27">D29-G29</f>
        <v>8300</v>
      </c>
      <c r="K29" s="8"/>
    </row>
    <row r="30" spans="1:11">
      <c r="A30" s="4" t="s">
        <v>35</v>
      </c>
      <c r="B30" s="9">
        <v>5000</v>
      </c>
      <c r="C30" s="9">
        <v>5000</v>
      </c>
      <c r="D30" s="9">
        <f t="shared" si="24"/>
        <v>10000</v>
      </c>
      <c r="E30" s="6">
        <v>3000</v>
      </c>
      <c r="F30" s="6">
        <v>3000</v>
      </c>
      <c r="G30" s="9">
        <f t="shared" si="25"/>
        <v>6000</v>
      </c>
      <c r="H30" s="9">
        <f>B30-E30</f>
        <v>2000</v>
      </c>
      <c r="I30" s="9">
        <f t="shared" si="26"/>
        <v>2000</v>
      </c>
      <c r="J30" s="9">
        <f t="shared" si="27"/>
        <v>4000</v>
      </c>
      <c r="K30" s="8"/>
    </row>
    <row r="31" spans="1:11" ht="15" thickBot="1">
      <c r="A31" s="3"/>
      <c r="B31" s="10"/>
      <c r="C31" s="10"/>
      <c r="D31" s="10"/>
      <c r="E31" s="10"/>
      <c r="F31" s="10"/>
      <c r="G31" s="10"/>
      <c r="H31" s="10"/>
      <c r="I31" s="10"/>
      <c r="J31" s="10"/>
      <c r="K31" s="8"/>
    </row>
    <row r="32" spans="1:11" ht="17" thickBot="1">
      <c r="A32" s="32"/>
      <c r="B32" s="49" t="s">
        <v>22</v>
      </c>
      <c r="C32" s="49" t="s">
        <v>19</v>
      </c>
      <c r="D32" s="49" t="s">
        <v>20</v>
      </c>
      <c r="E32" s="49" t="s">
        <v>22</v>
      </c>
      <c r="F32" s="49" t="s">
        <v>19</v>
      </c>
      <c r="G32" s="49" t="s">
        <v>20</v>
      </c>
      <c r="H32" s="49" t="s">
        <v>22</v>
      </c>
      <c r="I32" s="49" t="s">
        <v>19</v>
      </c>
      <c r="J32" s="49" t="s">
        <v>20</v>
      </c>
      <c r="K32" s="8"/>
    </row>
    <row r="33" spans="1:11" ht="17" thickBot="1">
      <c r="A33" s="33" t="s">
        <v>27</v>
      </c>
      <c r="B33" s="34">
        <f t="shared" ref="B33:J33" si="28">SUM(B4:B26)</f>
        <v>300000</v>
      </c>
      <c r="C33" s="34">
        <f t="shared" si="28"/>
        <v>225000</v>
      </c>
      <c r="D33" s="34">
        <f t="shared" si="28"/>
        <v>525000</v>
      </c>
      <c r="E33" s="34">
        <f t="shared" si="28"/>
        <v>150000</v>
      </c>
      <c r="F33" s="34">
        <f t="shared" si="28"/>
        <v>750000</v>
      </c>
      <c r="G33" s="34">
        <f t="shared" si="28"/>
        <v>900000</v>
      </c>
      <c r="H33" s="34">
        <f t="shared" si="28"/>
        <v>150000</v>
      </c>
      <c r="I33" s="34">
        <f t="shared" si="28"/>
        <v>-525000</v>
      </c>
      <c r="J33" s="34">
        <f t="shared" si="28"/>
        <v>-375000</v>
      </c>
      <c r="K33" s="8"/>
    </row>
    <row r="34" spans="1:11" ht="16">
      <c r="A34" s="35" t="s">
        <v>30</v>
      </c>
      <c r="B34" s="36">
        <f>B33/D33</f>
        <v>0.5714285714285714</v>
      </c>
      <c r="C34" s="36">
        <f>C33/D33</f>
        <v>0.42857142857142855</v>
      </c>
      <c r="D34" s="37">
        <f>B34+C34</f>
        <v>1</v>
      </c>
      <c r="E34" s="36">
        <f>E33/G33</f>
        <v>0.16666666666666666</v>
      </c>
      <c r="F34" s="36">
        <f>F33/G33</f>
        <v>0.83333333333333337</v>
      </c>
      <c r="G34" s="37">
        <f>E34+F34</f>
        <v>1</v>
      </c>
      <c r="H34" s="36"/>
      <c r="I34" s="36"/>
      <c r="J34" s="37"/>
      <c r="K34" s="8"/>
    </row>
    <row r="35" spans="1:11" ht="16">
      <c r="A35" s="35" t="s">
        <v>32</v>
      </c>
      <c r="B35" s="36"/>
      <c r="C35" s="36"/>
      <c r="D35" s="37"/>
      <c r="E35" s="36"/>
      <c r="F35" s="36"/>
      <c r="G35" s="37"/>
      <c r="H35" s="38">
        <f>H33/B33</f>
        <v>0.5</v>
      </c>
      <c r="I35" s="38">
        <f>I33/C33</f>
        <v>-2.3333333333333335</v>
      </c>
      <c r="J35" s="39"/>
      <c r="K35" s="8" t="s">
        <v>34</v>
      </c>
    </row>
    <row r="36" spans="1:11" ht="16">
      <c r="A36" s="40"/>
      <c r="B36" s="41" t="s">
        <v>21</v>
      </c>
      <c r="C36" s="41"/>
      <c r="D36" s="41"/>
      <c r="E36" s="41" t="s">
        <v>23</v>
      </c>
      <c r="F36" s="41"/>
      <c r="G36" s="41"/>
      <c r="H36" s="41" t="s">
        <v>24</v>
      </c>
      <c r="I36" s="41"/>
      <c r="J36" s="41"/>
      <c r="K36" s="8" t="s">
        <v>33</v>
      </c>
    </row>
    <row r="37" spans="1:11" ht="17" thickBo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11"/>
    </row>
    <row r="38" spans="1:11">
      <c r="J38" s="15"/>
    </row>
    <row r="39" spans="1:11">
      <c r="B39" s="51" t="s">
        <v>37</v>
      </c>
      <c r="C39" s="50" t="s">
        <v>36</v>
      </c>
      <c r="J39" s="15"/>
    </row>
    <row r="41" spans="1:11">
      <c r="D41" s="13"/>
      <c r="E41" s="14"/>
    </row>
  </sheetData>
  <mergeCells count="7">
    <mergeCell ref="K1:K2"/>
    <mergeCell ref="B1:D2"/>
    <mergeCell ref="E1:G2"/>
    <mergeCell ref="H1:J2"/>
    <mergeCell ref="B36:D37"/>
    <mergeCell ref="E36:G37"/>
    <mergeCell ref="H36:J37"/>
  </mergeCells>
  <phoneticPr fontId="2" type="noConversion"/>
  <conditionalFormatting sqref="J4">
    <cfRule type="cellIs" dxfId="19" priority="16" operator="lessThan">
      <formula>0</formula>
    </cfRule>
    <cfRule type="cellIs" dxfId="18" priority="17" operator="lessThan">
      <formula>0</formula>
    </cfRule>
    <cfRule type="cellIs" dxfId="17" priority="18" operator="lessThan">
      <formula>0</formula>
    </cfRule>
    <cfRule type="expression" dxfId="16" priority="19">
      <formula>"IF+$R$4 IS GREATER THAN+$U$4 THEN"</formula>
    </cfRule>
    <cfRule type="expression" dxfId="15" priority="20">
      <formula>"IF+$R$4&gt;$U$4 THEN"</formula>
    </cfRule>
  </conditionalFormatting>
  <conditionalFormatting sqref="J5:J26">
    <cfRule type="cellIs" dxfId="14" priority="11" operator="lessThan">
      <formula>0</formula>
    </cfRule>
    <cfRule type="cellIs" dxfId="13" priority="12" operator="lessThan">
      <formula>0</formula>
    </cfRule>
    <cfRule type="cellIs" dxfId="12" priority="13" operator="lessThan">
      <formula>0</formula>
    </cfRule>
    <cfRule type="expression" dxfId="11" priority="14">
      <formula>"IF+$R$4 IS GREATER THAN+$U$4 THEN"</formula>
    </cfRule>
    <cfRule type="expression" dxfId="10" priority="15">
      <formula>"IF+$R$4&gt;$U$4 THEN"</formula>
    </cfRule>
  </conditionalFormatting>
  <conditionalFormatting sqref="H4:I26">
    <cfRule type="cellIs" dxfId="9" priority="6" operator="lessThan">
      <formula>0</formula>
    </cfRule>
    <cfRule type="cellIs" dxfId="8" priority="7" operator="lessThan">
      <formula>0</formula>
    </cfRule>
    <cfRule type="cellIs" dxfId="7" priority="8" operator="lessThan">
      <formula>0</formula>
    </cfRule>
    <cfRule type="expression" dxfId="6" priority="9">
      <formula>"IF+$R$4 IS GREATER THAN+$U$4 THEN"</formula>
    </cfRule>
    <cfRule type="expression" dxfId="5" priority="10">
      <formula>"IF+$R$4&gt;$U$4 THEN"</formula>
    </cfRule>
  </conditionalFormatting>
  <conditionalFormatting sqref="H28:J30">
    <cfRule type="cellIs" dxfId="4" priority="1" operator="lessThan">
      <formula>0</formula>
    </cfRule>
    <cfRule type="cellIs" dxfId="3" priority="2" operator="lessThan">
      <formula>0</formula>
    </cfRule>
    <cfRule type="cellIs" dxfId="2" priority="3" operator="lessThan">
      <formula>0</formula>
    </cfRule>
    <cfRule type="expression" dxfId="1" priority="4">
      <formula>"IF+$R$4 IS GREATER THAN+$U$4 THEN"</formula>
    </cfRule>
    <cfRule type="expression" dxfId="0" priority="5">
      <formula>"IF+$R$4&gt;$U$4 THEN"</formula>
    </cfRule>
  </conditionalFormatting>
  <hyperlinks>
    <hyperlink ref="C39" r:id="rId1"/>
  </hyperlinks>
  <pageMargins left="0.7" right="0.7" top="1.5" bottom="0.75" header="0.3" footer="0.3"/>
  <pageSetup scale="70" orientation="landscape" horizontalDpi="300" verticalDpi="300"/>
  <headerFooter>
    <oddHeader>&amp;L&amp;"Calibri,Regular"&amp;K000000&amp;G&amp;R&amp;"Century Gothic,Regular"&amp;K000000[PROJECT NAME HERE] Page &amp;P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R+R</dc:creator>
  <cp:lastModifiedBy>Christina Shivpuri</cp:lastModifiedBy>
  <cp:lastPrinted>2019-05-27T07:40:24Z</cp:lastPrinted>
  <dcterms:created xsi:type="dcterms:W3CDTF">2019-04-12T16:40:20Z</dcterms:created>
  <dcterms:modified xsi:type="dcterms:W3CDTF">2019-05-27T07:45:08Z</dcterms:modified>
</cp:coreProperties>
</file>